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36b1b5d0-bc73-4778-a524-c9b947094999\558c2e2e-5959-4a4c-8a12-fd214eefccc2\"/>
    </mc:Choice>
  </mc:AlternateContent>
  <xr:revisionPtr revIDLastSave="0" documentId="13_ncr:1_{C6A0CA63-1036-46BF-BCF4-B67DB1274733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Okruhy řešení" sheetId="1" r:id="rId1"/>
    <sheet name="EMU400_počty vozidel" sheetId="2" r:id="rId2"/>
  </sheets>
  <definedNames>
    <definedName name="_xlnm.Print_Area" localSheetId="0">'Okruhy řešení'!$B$1:$C$18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F13" i="2"/>
  <c r="F8" i="2"/>
</calcChain>
</file>

<file path=xl/sharedStrings.xml><?xml version="1.0" encoding="utf-8"?>
<sst xmlns="http://schemas.openxmlformats.org/spreadsheetml/2006/main" count="57" uniqueCount="52">
  <si>
    <t>Okruhy k řešení pro II. kolo PTK s dopravci - osobní jednání</t>
  </si>
  <si>
    <t>Verze dokumentu určená pro jednání v rámci II. kola PTK s dopravci</t>
  </si>
  <si>
    <t>Číslo okruhu</t>
  </si>
  <si>
    <t>Okruh k řešení</t>
  </si>
  <si>
    <t>Představení způsobu nacenění Výchozího finančního modelu (VFM) a vztahů mezi jednotlivými VFM dopravci (budou naceňovány celkem 3 VFM - základní, opce I a opce II)</t>
  </si>
  <si>
    <t>Využití opcí - v jakém časovém odstupu na sebe mohou opce navazovat</t>
  </si>
  <si>
    <t>Jednorázová indexace/eskalace výše odpisů pořizovaných vozidel od podání nabídky do doby dodání vozidel (výchozí vozidla/dodatečná vozidla)</t>
  </si>
  <si>
    <t>Indexace finančních nákladů opce</t>
  </si>
  <si>
    <t>Úprava dopravního konceptu v případě, že by k zahájení provozu nedošlo 12/2029 - změnilo by se pořadí zahájení provozu jednotlivých částí smlouvy (viz druhý list - harmonogram)</t>
  </si>
  <si>
    <t xml:space="preserve">Změna rozsahu dopravních výkonů (+/- 20 % celkem, +/- 10 % meziročně v rámci objednávky) </t>
  </si>
  <si>
    <t>Změna počtu vozidel (+/-  %) - zejména z pohledu VFM a reálnosti nákladů</t>
  </si>
  <si>
    <t>Jaká může být odchylka od výchozího poměru dopravních výkonů vedených jednou jednotkou a dvěma jednotkami (+/- %)</t>
  </si>
  <si>
    <t>Další vyhrazené změny závazku - vlakový personál, pokladní hodiny</t>
  </si>
  <si>
    <t>Ukončení smlouvy nejdříve po 15 letech a pouze s odstupným ("vykoupení se ze smlouvy")</t>
  </si>
  <si>
    <t>Limit meziročního rozdílu jednotkové ceny ve VFM (+/-  %)</t>
  </si>
  <si>
    <t>Dopravce musí umožnit objednateli umístit zařízení pro odbavení cestujících, pokud by došlo ke změně odbavovacího a informačního systému; případně naopak po dopravci může být požadováno umístění odbavovacího zařízení ve stanicích (v obou případech by byly dopravci hrazeny případné náklady)</t>
  </si>
  <si>
    <t>Objednatel bude požadovat, aby dopravce umožnil objednateli (např. vlakové četě objednatele) realizovat ve vlaku komerční činnost, jako například prodej občerstvení (dopravce musí zajistit ve vlaku zázemí pro vlakovou četu objednatele)</t>
  </si>
  <si>
    <t>Akceptovatelná výše realizační bankovní záruky a doba jejího trvání</t>
  </si>
  <si>
    <t>Další případné dotazy dopravce či objednatele</t>
  </si>
  <si>
    <t>Struktura provozního konceptu EMU 400 - uvažované počty vozidel a jejich nasazení</t>
  </si>
  <si>
    <t>HORIZONT zahájení provozu</t>
  </si>
  <si>
    <t>Trať</t>
  </si>
  <si>
    <t>Linka</t>
  </si>
  <si>
    <t>CELKEM vozidel</t>
  </si>
  <si>
    <t>ZÁKLAD</t>
  </si>
  <si>
    <t>12/2029 *</t>
  </si>
  <si>
    <t>011+171</t>
  </si>
  <si>
    <t>S1: Praha - Poříčany - Kolín; S7: Český Brod - Praha - Beroun, Praha - Řevnice</t>
  </si>
  <si>
    <t>06/2030</t>
  </si>
  <si>
    <t>S5 a R45: Praha-Veleslavín - Kladno-Ostrovec; S55: Praha-Veleslavín - Praha-Letiště VHP</t>
  </si>
  <si>
    <t>12/2030 *</t>
  </si>
  <si>
    <t>S1: Praha - Poříčany - Kolín; R41: Praha - Poříčany - Kolín - Kutná Hora</t>
  </si>
  <si>
    <t>ZÁKLAD CELKEM</t>
  </si>
  <si>
    <t>± 7</t>
  </si>
  <si>
    <t>NACENĚNÁ OPCE I **</t>
  </si>
  <si>
    <t>12/2031</t>
  </si>
  <si>
    <t>S5, S55 a R45: prodloužení linek na Masarykovo nádraží včetně posílení (mimo zaokruhování)</t>
  </si>
  <si>
    <t>12/2032</t>
  </si>
  <si>
    <t>232+062</t>
  </si>
  <si>
    <t>R48: zavedení linky Praha - Mladá Boleslav vč. posílení na 2xEMU400</t>
  </si>
  <si>
    <t>NACENĚNÁ OPCE I CELKEM</t>
  </si>
  <si>
    <t>± 4</t>
  </si>
  <si>
    <t>NACENĚNÁ OPCE II **</t>
  </si>
  <si>
    <t>S7: posílení vlaků a zavedení intervalu 10 min. Praha - Řevnice</t>
  </si>
  <si>
    <t>120</t>
  </si>
  <si>
    <t>S5 a S55: posílení Veleslavín - Kladno ve špičkách na 2xEMU400 a zaokruhování Letiště VHP</t>
  </si>
  <si>
    <t>011</t>
  </si>
  <si>
    <t>S1: zavedení špičkového intervalu 10 min. Praha - Úvaly (2xEMU400); R41: posílení na 2xEMU400</t>
  </si>
  <si>
    <t>NACENĚNÁ OPCE II CELKEM</t>
  </si>
  <si>
    <t>± 3</t>
  </si>
  <si>
    <t>*) chronologie termínů nasazení jednotek na jednotlivých linkách na tratích 011 a 171 bude ještě dořešena</t>
  </si>
  <si>
    <t>**) opce s předpokladem aktivace pro vyjetí v rozmezí 12/2029 - 12/2035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</si>
</sst>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i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4"/>
      <color theme="1"/>
      <name val="Aptos Narrow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5" xfId="0" applyFill="1" applyBorder="1"/>
    <xf numFmtId="0" fontId="1" fillId="2" borderId="6" xfId="0" applyFont="1" applyFill="1" applyBorder="1" applyAlignment="1">
      <alignment horizontal="center"/>
    </xf>
    <xf numFmtId="0" fontId="0" fillId="2" borderId="8" xfId="0" applyFill="1" applyBorder="1"/>
    <xf numFmtId="0" fontId="1" fillId="2" borderId="9" xfId="0" applyFont="1" applyFill="1" applyBorder="1" applyAlignment="1">
      <alignment horizontal="center" vertical="center"/>
    </xf>
    <xf numFmtId="0" fontId="1" fillId="3" borderId="1" xfId="0" applyFont="1" applyFill="1" applyBorder="1"/>
    <xf numFmtId="17" fontId="0" fillId="0" borderId="11" xfId="0" quotePrefix="1" applyNumberFormat="1" applyBorder="1"/>
    <xf numFmtId="0" fontId="0" fillId="0" borderId="11" xfId="0" quotePrefix="1" applyBorder="1"/>
    <xf numFmtId="0" fontId="0" fillId="0" borderId="11" xfId="0" applyBorder="1"/>
    <xf numFmtId="3" fontId="0" fillId="0" borderId="3" xfId="0" applyNumberFormat="1" applyBorder="1" applyAlignment="1">
      <alignment horizontal="center"/>
    </xf>
    <xf numFmtId="0" fontId="0" fillId="3" borderId="1" xfId="0" applyFill="1" applyBorder="1"/>
    <xf numFmtId="0" fontId="0" fillId="0" borderId="12" xfId="0" quotePrefix="1" applyBorder="1"/>
    <xf numFmtId="0" fontId="0" fillId="0" borderId="0" xfId="0" quotePrefix="1" applyAlignment="1">
      <alignment horizontal="left"/>
    </xf>
    <xf numFmtId="0" fontId="0" fillId="0" borderId="13" xfId="0" applyBorder="1"/>
    <xf numFmtId="0" fontId="0" fillId="3" borderId="14" xfId="0" applyFill="1" applyBorder="1"/>
    <xf numFmtId="17" fontId="0" fillId="0" borderId="15" xfId="0" quotePrefix="1" applyNumberFormat="1" applyBorder="1"/>
    <xf numFmtId="0" fontId="0" fillId="0" borderId="15" xfId="0" quotePrefix="1" applyBorder="1"/>
    <xf numFmtId="0" fontId="0" fillId="0" borderId="15" xfId="0" applyBorder="1"/>
    <xf numFmtId="3" fontId="0" fillId="0" borderId="16" xfId="0" applyNumberFormat="1" applyBorder="1" applyAlignment="1">
      <alignment horizontal="center"/>
    </xf>
    <xf numFmtId="0" fontId="1" fillId="3" borderId="17" xfId="0" applyFont="1" applyFill="1" applyBorder="1"/>
    <xf numFmtId="0" fontId="1" fillId="3" borderId="18" xfId="0" quotePrefix="1" applyFont="1" applyFill="1" applyBorder="1"/>
    <xf numFmtId="0" fontId="1" fillId="3" borderId="18" xfId="0" applyFont="1" applyFill="1" applyBorder="1"/>
    <xf numFmtId="0" fontId="1" fillId="3" borderId="19" xfId="0" applyFont="1" applyFill="1" applyBorder="1"/>
    <xf numFmtId="0" fontId="1" fillId="3" borderId="20" xfId="0" applyFont="1" applyFill="1" applyBorder="1" applyAlignment="1">
      <alignment horizontal="center"/>
    </xf>
    <xf numFmtId="0" fontId="1" fillId="3" borderId="4" xfId="0" applyFont="1" applyFill="1" applyBorder="1"/>
    <xf numFmtId="0" fontId="1" fillId="3" borderId="2" xfId="0" quotePrefix="1" applyFont="1" applyFill="1" applyBorder="1"/>
    <xf numFmtId="0" fontId="1" fillId="3" borderId="2" xfId="0" applyFont="1" applyFill="1" applyBorder="1"/>
    <xf numFmtId="0" fontId="1" fillId="3" borderId="21" xfId="0" applyFont="1" applyFill="1" applyBorder="1"/>
    <xf numFmtId="0" fontId="0" fillId="3" borderId="22" xfId="0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4" borderId="5" xfId="0" applyFont="1" applyFill="1" applyBorder="1"/>
    <xf numFmtId="17" fontId="0" fillId="0" borderId="6" xfId="0" quotePrefix="1" applyNumberFormat="1" applyBorder="1"/>
    <xf numFmtId="0" fontId="0" fillId="0" borderId="6" xfId="0" quotePrefix="1" applyBorder="1" applyAlignment="1">
      <alignment horizontal="left"/>
    </xf>
    <xf numFmtId="0" fontId="0" fillId="0" borderId="6" xfId="0" applyBorder="1"/>
    <xf numFmtId="3" fontId="0" fillId="0" borderId="7" xfId="0" applyNumberFormat="1" applyBorder="1" applyAlignment="1">
      <alignment horizontal="center"/>
    </xf>
    <xf numFmtId="0" fontId="1" fillId="4" borderId="23" xfId="0" applyFont="1" applyFill="1" applyBorder="1"/>
    <xf numFmtId="17" fontId="4" fillId="0" borderId="15" xfId="0" quotePrefix="1" applyNumberFormat="1" applyFont="1" applyBorder="1" applyAlignment="1">
      <alignment vertical="center"/>
    </xf>
    <xf numFmtId="0" fontId="0" fillId="0" borderId="15" xfId="0" quotePrefix="1" applyBorder="1" applyAlignment="1">
      <alignment vertical="center"/>
    </xf>
    <xf numFmtId="0" fontId="0" fillId="0" borderId="15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0" fontId="1" fillId="4" borderId="17" xfId="0" applyFont="1" applyFill="1" applyBorder="1"/>
    <xf numFmtId="0" fontId="1" fillId="4" borderId="18" xfId="0" quotePrefix="1" applyFont="1" applyFill="1" applyBorder="1"/>
    <xf numFmtId="0" fontId="1" fillId="4" borderId="18" xfId="0" applyFont="1" applyFill="1" applyBorder="1"/>
    <xf numFmtId="0" fontId="1" fillId="4" borderId="19" xfId="0" applyFont="1" applyFill="1" applyBorder="1"/>
    <xf numFmtId="0" fontId="1" fillId="4" borderId="20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2" xfId="0" quotePrefix="1" applyFont="1" applyFill="1" applyBorder="1"/>
    <xf numFmtId="0" fontId="1" fillId="4" borderId="2" xfId="0" applyFont="1" applyFill="1" applyBorder="1"/>
    <xf numFmtId="0" fontId="1" fillId="4" borderId="21" xfId="0" applyFont="1" applyFill="1" applyBorder="1"/>
    <xf numFmtId="0" fontId="0" fillId="4" borderId="22" xfId="0" applyFill="1" applyBorder="1" applyAlignment="1">
      <alignment horizontal="center"/>
    </xf>
    <xf numFmtId="0" fontId="1" fillId="5" borderId="5" xfId="0" applyFont="1" applyFill="1" applyBorder="1"/>
    <xf numFmtId="17" fontId="0" fillId="0" borderId="6" xfId="0" quotePrefix="1" applyNumberFormat="1" applyBorder="1" applyAlignment="1">
      <alignment vertical="center"/>
    </xf>
    <xf numFmtId="0" fontId="0" fillId="0" borderId="6" xfId="0" quotePrefix="1" applyBorder="1" applyAlignment="1">
      <alignment horizontal="left" vertical="center"/>
    </xf>
    <xf numFmtId="0" fontId="0" fillId="0" borderId="6" xfId="0" applyBorder="1" applyAlignment="1">
      <alignment vertical="center"/>
    </xf>
    <xf numFmtId="3" fontId="0" fillId="0" borderId="7" xfId="0" applyNumberFormat="1" applyBorder="1" applyAlignment="1">
      <alignment horizontal="center" vertical="center"/>
    </xf>
    <xf numFmtId="0" fontId="1" fillId="5" borderId="25" xfId="0" applyFont="1" applyFill="1" applyBorder="1"/>
    <xf numFmtId="0" fontId="4" fillId="0" borderId="11" xfId="0" quotePrefix="1" applyFont="1" applyBorder="1" applyAlignment="1">
      <alignment vertical="center"/>
    </xf>
    <xf numFmtId="0" fontId="0" fillId="0" borderId="11" xfId="0" quotePrefix="1" applyBorder="1" applyAlignment="1">
      <alignment vertical="center"/>
    </xf>
    <xf numFmtId="0" fontId="0" fillId="0" borderId="11" xfId="0" applyBorder="1" applyAlignment="1">
      <alignment vertical="center"/>
    </xf>
    <xf numFmtId="3" fontId="0" fillId="0" borderId="26" xfId="0" applyNumberFormat="1" applyBorder="1" applyAlignment="1">
      <alignment horizontal="center" vertical="center"/>
    </xf>
    <xf numFmtId="0" fontId="1" fillId="5" borderId="23" xfId="0" applyFont="1" applyFill="1" applyBorder="1"/>
    <xf numFmtId="0" fontId="4" fillId="0" borderId="15" xfId="0" quotePrefix="1" applyFont="1" applyBorder="1" applyAlignment="1">
      <alignment vertical="center"/>
    </xf>
    <xf numFmtId="0" fontId="1" fillId="5" borderId="17" xfId="0" applyFont="1" applyFill="1" applyBorder="1"/>
    <xf numFmtId="0" fontId="1" fillId="5" borderId="18" xfId="0" quotePrefix="1" applyFont="1" applyFill="1" applyBorder="1"/>
    <xf numFmtId="0" fontId="1" fillId="5" borderId="18" xfId="0" applyFont="1" applyFill="1" applyBorder="1"/>
    <xf numFmtId="0" fontId="1" fillId="5" borderId="19" xfId="0" applyFont="1" applyFill="1" applyBorder="1"/>
    <xf numFmtId="0" fontId="1" fillId="5" borderId="20" xfId="0" applyFont="1" applyFill="1" applyBorder="1" applyAlignment="1">
      <alignment horizontal="center"/>
    </xf>
    <xf numFmtId="0" fontId="1" fillId="5" borderId="4" xfId="0" applyFont="1" applyFill="1" applyBorder="1"/>
    <xf numFmtId="0" fontId="1" fillId="5" borderId="2" xfId="0" quotePrefix="1" applyFont="1" applyFill="1" applyBorder="1"/>
    <xf numFmtId="0" fontId="1" fillId="5" borderId="2" xfId="0" applyFont="1" applyFill="1" applyBorder="1"/>
    <xf numFmtId="0" fontId="1" fillId="5" borderId="21" xfId="0" applyFont="1" applyFill="1" applyBorder="1"/>
    <xf numFmtId="0" fontId="0" fillId="5" borderId="22" xfId="0" applyFill="1" applyBorder="1" applyAlignment="1">
      <alignment horizontal="center"/>
    </xf>
    <xf numFmtId="0" fontId="5" fillId="0" borderId="0" xfId="0" applyFont="1"/>
    <xf numFmtId="0" fontId="0" fillId="0" borderId="25" xfId="0" applyBorder="1"/>
    <xf numFmtId="0" fontId="0" fillId="0" borderId="25" xfId="0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alignment horizontal="general" vertical="bottom" textRotation="0" wrapText="1" indent="0" justifyLastLine="0" shrinkToFit="0" readingOrder="0"/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2" displayName="Tabulka2" ref="B3:C18" totalsRowShown="0" tableBorderDxfId="2">
  <tableColumns count="2">
    <tableColumn id="1" xr3:uid="{00000000-0010-0000-0000-000001000000}" name="Číslo okruhu" dataDxfId="1"/>
    <tableColumn id="2" xr3:uid="{00000000-0010-0000-0000-000002000000}" name="Okruh k řešení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18"/>
  <sheetViews>
    <sheetView tabSelected="1" zoomScale="115" zoomScaleNormal="115" workbookViewId="0">
      <selection activeCell="C4" sqref="C4"/>
    </sheetView>
  </sheetViews>
  <sheetFormatPr defaultRowHeight="14.25" x14ac:dyDescent="0.45"/>
  <cols>
    <col min="1" max="1" width="2.86328125" customWidth="1"/>
    <col min="2" max="2" width="13.73046875" customWidth="1"/>
    <col min="3" max="3" width="90.86328125" customWidth="1"/>
  </cols>
  <sheetData>
    <row r="1" spans="2:3" ht="18" x14ac:dyDescent="0.55000000000000004">
      <c r="B1" s="77" t="s">
        <v>0</v>
      </c>
    </row>
    <row r="2" spans="2:3" x14ac:dyDescent="0.45">
      <c r="B2" s="5"/>
      <c r="C2" s="5" t="s">
        <v>1</v>
      </c>
    </row>
    <row r="3" spans="2:3" x14ac:dyDescent="0.45">
      <c r="B3" s="78" t="s">
        <v>2</v>
      </c>
      <c r="C3" s="1" t="s">
        <v>3</v>
      </c>
    </row>
    <row r="4" spans="2:3" ht="28.5" x14ac:dyDescent="0.45">
      <c r="B4" s="79">
        <v>1</v>
      </c>
      <c r="C4" s="2" t="s">
        <v>4</v>
      </c>
    </row>
    <row r="5" spans="2:3" x14ac:dyDescent="0.45">
      <c r="B5" s="79">
        <v>2</v>
      </c>
      <c r="C5" s="2" t="s">
        <v>5</v>
      </c>
    </row>
    <row r="6" spans="2:3" ht="28.5" x14ac:dyDescent="0.45">
      <c r="B6" s="79">
        <v>3</v>
      </c>
      <c r="C6" s="2" t="s">
        <v>6</v>
      </c>
    </row>
    <row r="7" spans="2:3" x14ac:dyDescent="0.45">
      <c r="B7" s="79">
        <v>4</v>
      </c>
      <c r="C7" s="2" t="s">
        <v>7</v>
      </c>
    </row>
    <row r="8" spans="2:3" ht="28.5" x14ac:dyDescent="0.45">
      <c r="B8" s="79">
        <v>5</v>
      </c>
      <c r="C8" s="2" t="s">
        <v>8</v>
      </c>
    </row>
    <row r="9" spans="2:3" x14ac:dyDescent="0.45">
      <c r="B9" s="79">
        <v>6</v>
      </c>
      <c r="C9" s="2" t="s">
        <v>9</v>
      </c>
    </row>
    <row r="10" spans="2:3" x14ac:dyDescent="0.45">
      <c r="B10" s="79">
        <v>7</v>
      </c>
      <c r="C10" s="2" t="s">
        <v>10</v>
      </c>
    </row>
    <row r="11" spans="2:3" ht="28.5" x14ac:dyDescent="0.45">
      <c r="B11" s="79">
        <v>8</v>
      </c>
      <c r="C11" s="2" t="s">
        <v>11</v>
      </c>
    </row>
    <row r="12" spans="2:3" x14ac:dyDescent="0.45">
      <c r="B12" s="79">
        <v>9</v>
      </c>
      <c r="C12" s="2" t="s">
        <v>12</v>
      </c>
    </row>
    <row r="13" spans="2:3" x14ac:dyDescent="0.45">
      <c r="B13" s="79">
        <v>10</v>
      </c>
      <c r="C13" s="2" t="s">
        <v>13</v>
      </c>
    </row>
    <row r="14" spans="2:3" x14ac:dyDescent="0.45">
      <c r="B14" s="79">
        <v>11</v>
      </c>
      <c r="C14" s="2" t="s">
        <v>14</v>
      </c>
    </row>
    <row r="15" spans="2:3" ht="42.75" x14ac:dyDescent="0.45">
      <c r="B15" s="79">
        <v>12</v>
      </c>
      <c r="C15" s="2" t="s">
        <v>15</v>
      </c>
    </row>
    <row r="16" spans="2:3" ht="42.75" x14ac:dyDescent="0.45">
      <c r="B16" s="79">
        <v>13</v>
      </c>
      <c r="C16" s="2" t="s">
        <v>16</v>
      </c>
    </row>
    <row r="17" spans="2:3" x14ac:dyDescent="0.45">
      <c r="B17" s="79">
        <v>14</v>
      </c>
      <c r="C17" s="2" t="s">
        <v>17</v>
      </c>
    </row>
    <row r="18" spans="2:3" ht="14.65" thickBot="1" x14ac:dyDescent="0.5">
      <c r="B18" s="79">
        <v>15</v>
      </c>
      <c r="C18" s="3" t="s">
        <v>18</v>
      </c>
    </row>
  </sheetData>
  <pageMargins left="0.7" right="0.7" top="0.78740157499999996" bottom="0.78740157499999996" header="0.3" footer="0.3"/>
  <pageSetup paperSize="9" scale="8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23"/>
  <sheetViews>
    <sheetView zoomScaleNormal="100" workbookViewId="0">
      <selection activeCell="E12" sqref="E12"/>
    </sheetView>
  </sheetViews>
  <sheetFormatPr defaultRowHeight="14.25" x14ac:dyDescent="0.45"/>
  <cols>
    <col min="1" max="1" width="3.73046875" customWidth="1"/>
    <col min="2" max="2" width="23.59765625" customWidth="1"/>
    <col min="3" max="3" width="15.73046875" customWidth="1"/>
    <col min="4" max="4" width="12" customWidth="1"/>
    <col min="5" max="5" width="98.86328125" customWidth="1"/>
    <col min="6" max="6" width="12.1328125" customWidth="1"/>
  </cols>
  <sheetData>
    <row r="1" spans="2:6" ht="18" x14ac:dyDescent="0.55000000000000004">
      <c r="B1" s="4" t="s">
        <v>19</v>
      </c>
    </row>
    <row r="2" spans="2:6" ht="14.65" thickBot="1" x14ac:dyDescent="0.5">
      <c r="E2" s="5" t="s">
        <v>1</v>
      </c>
      <c r="F2" s="5"/>
    </row>
    <row r="3" spans="2:6" ht="24" customHeight="1" x14ac:dyDescent="0.45">
      <c r="B3" s="6"/>
      <c r="C3" s="80" t="s">
        <v>20</v>
      </c>
      <c r="D3" s="7" t="s">
        <v>21</v>
      </c>
      <c r="E3" s="7" t="s">
        <v>22</v>
      </c>
      <c r="F3" s="82" t="s">
        <v>23</v>
      </c>
    </row>
    <row r="4" spans="2:6" ht="14.65" thickBot="1" x14ac:dyDescent="0.5">
      <c r="B4" s="8"/>
      <c r="C4" s="81"/>
      <c r="D4" s="9"/>
      <c r="E4" s="9"/>
      <c r="F4" s="83"/>
    </row>
    <row r="5" spans="2:6" ht="14.65" thickTop="1" x14ac:dyDescent="0.45">
      <c r="B5" s="10" t="s">
        <v>24</v>
      </c>
      <c r="C5" s="11" t="s">
        <v>25</v>
      </c>
      <c r="D5" s="12" t="s">
        <v>26</v>
      </c>
      <c r="E5" s="13" t="s">
        <v>27</v>
      </c>
      <c r="F5" s="14">
        <v>19</v>
      </c>
    </row>
    <row r="6" spans="2:6" x14ac:dyDescent="0.45">
      <c r="B6" s="15"/>
      <c r="C6" s="16" t="s">
        <v>28</v>
      </c>
      <c r="D6" s="17">
        <v>120</v>
      </c>
      <c r="E6" s="18" t="s">
        <v>29</v>
      </c>
      <c r="F6" s="14">
        <v>14</v>
      </c>
    </row>
    <row r="7" spans="2:6" x14ac:dyDescent="0.45">
      <c r="B7" s="19"/>
      <c r="C7" s="20" t="s">
        <v>30</v>
      </c>
      <c r="D7" s="21" t="s">
        <v>26</v>
      </c>
      <c r="E7" s="22" t="s">
        <v>31</v>
      </c>
      <c r="F7" s="23">
        <v>28</v>
      </c>
    </row>
    <row r="8" spans="2:6" x14ac:dyDescent="0.45">
      <c r="B8" s="24" t="s">
        <v>32</v>
      </c>
      <c r="C8" s="25"/>
      <c r="D8" s="26"/>
      <c r="E8" s="27"/>
      <c r="F8" s="28">
        <f>SUM(F5:F7)</f>
        <v>61</v>
      </c>
    </row>
    <row r="9" spans="2:6" ht="14.65" thickBot="1" x14ac:dyDescent="0.5">
      <c r="B9" s="29"/>
      <c r="C9" s="30"/>
      <c r="D9" s="31"/>
      <c r="E9" s="32"/>
      <c r="F9" s="33" t="s">
        <v>33</v>
      </c>
    </row>
    <row r="10" spans="2:6" ht="14.65" thickBot="1" x14ac:dyDescent="0.5">
      <c r="F10" s="34"/>
    </row>
    <row r="11" spans="2:6" x14ac:dyDescent="0.45">
      <c r="B11" s="35" t="s">
        <v>34</v>
      </c>
      <c r="C11" s="36" t="s">
        <v>35</v>
      </c>
      <c r="D11" s="37">
        <v>120</v>
      </c>
      <c r="E11" s="38" t="s">
        <v>36</v>
      </c>
      <c r="F11" s="39">
        <v>24</v>
      </c>
    </row>
    <row r="12" spans="2:6" x14ac:dyDescent="0.45">
      <c r="B12" s="40"/>
      <c r="C12" s="41" t="s">
        <v>37</v>
      </c>
      <c r="D12" s="42" t="s">
        <v>38</v>
      </c>
      <c r="E12" s="43" t="s">
        <v>39</v>
      </c>
      <c r="F12" s="44">
        <v>7</v>
      </c>
    </row>
    <row r="13" spans="2:6" x14ac:dyDescent="0.45">
      <c r="B13" s="45" t="s">
        <v>40</v>
      </c>
      <c r="C13" s="46"/>
      <c r="D13" s="47"/>
      <c r="E13" s="48"/>
      <c r="F13" s="49">
        <f>SUM(F11:F12)</f>
        <v>31</v>
      </c>
    </row>
    <row r="14" spans="2:6" ht="14.65" thickBot="1" x14ac:dyDescent="0.5">
      <c r="B14" s="50"/>
      <c r="C14" s="51"/>
      <c r="D14" s="52"/>
      <c r="E14" s="53"/>
      <c r="F14" s="54" t="s">
        <v>41</v>
      </c>
    </row>
    <row r="15" spans="2:6" ht="14.65" thickBot="1" x14ac:dyDescent="0.5">
      <c r="F15" s="34"/>
    </row>
    <row r="16" spans="2:6" x14ac:dyDescent="0.45">
      <c r="B16" s="55" t="s">
        <v>42</v>
      </c>
      <c r="C16" s="56" t="s">
        <v>35</v>
      </c>
      <c r="D16" s="57">
        <v>171</v>
      </c>
      <c r="E16" s="58" t="s">
        <v>43</v>
      </c>
      <c r="F16" s="59">
        <v>13</v>
      </c>
    </row>
    <row r="17" spans="2:6" x14ac:dyDescent="0.45">
      <c r="B17" s="60"/>
      <c r="C17" s="61" t="s">
        <v>37</v>
      </c>
      <c r="D17" s="62" t="s">
        <v>44</v>
      </c>
      <c r="E17" s="63" t="s">
        <v>45</v>
      </c>
      <c r="F17" s="64">
        <v>0</v>
      </c>
    </row>
    <row r="18" spans="2:6" x14ac:dyDescent="0.45">
      <c r="B18" s="65"/>
      <c r="C18" s="66" t="s">
        <v>37</v>
      </c>
      <c r="D18" s="42" t="s">
        <v>46</v>
      </c>
      <c r="E18" s="43" t="s">
        <v>47</v>
      </c>
      <c r="F18" s="44">
        <v>14</v>
      </c>
    </row>
    <row r="19" spans="2:6" x14ac:dyDescent="0.45">
      <c r="B19" s="67" t="s">
        <v>48</v>
      </c>
      <c r="C19" s="68"/>
      <c r="D19" s="69"/>
      <c r="E19" s="70"/>
      <c r="F19" s="71">
        <f>SUM(F16:F18)</f>
        <v>27</v>
      </c>
    </row>
    <row r="20" spans="2:6" ht="14.65" thickBot="1" x14ac:dyDescent="0.5">
      <c r="B20" s="72"/>
      <c r="C20" s="73"/>
      <c r="D20" s="74"/>
      <c r="E20" s="75"/>
      <c r="F20" s="76" t="s">
        <v>49</v>
      </c>
    </row>
    <row r="22" spans="2:6" x14ac:dyDescent="0.45">
      <c r="B22" t="s">
        <v>50</v>
      </c>
    </row>
    <row r="23" spans="2:6" x14ac:dyDescent="0.45">
      <c r="B23" t="s">
        <v>51</v>
      </c>
    </row>
  </sheetData>
  <mergeCells count="2">
    <mergeCell ref="C3:C4"/>
    <mergeCell ref="F3:F4"/>
  </mergeCells>
  <pageMargins left="0.39370078740157483" right="0.31496062992125984" top="0.39370078740157483" bottom="0.39370078740157483" header="0.31496062992125984" footer="0.31496062992125984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DF47AD225AD9498E2DFAB8F28EC3C6" ma:contentTypeVersion="12" ma:contentTypeDescription="Vytvoří nový dokument" ma:contentTypeScope="" ma:versionID="c0f99ddd014615669d950f2fc3ccdbb7">
  <xsd:schema xmlns:xsd="http://www.w3.org/2001/XMLSchema" xmlns:xs="http://www.w3.org/2001/XMLSchema" xmlns:p="http://schemas.microsoft.com/office/2006/metadata/properties" xmlns:ns2="1052d0de-3ca1-4729-a086-0395f53bfc46" xmlns:ns3="a97aa50a-f583-4b31-a149-5ce8b7795b45" targetNamespace="http://schemas.microsoft.com/office/2006/metadata/properties" ma:root="true" ma:fieldsID="ea8f5dfa7500bbe8a47e54c3a968ca76" ns2:_="" ns3:_="">
    <xsd:import namespace="1052d0de-3ca1-4729-a086-0395f53bfc46"/>
    <xsd:import namespace="a97aa50a-f583-4b31-a149-5ce8b779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2d0de-3ca1-4729-a086-0395f53bfc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ff460fad-250f-4d5e-a46a-a9471ca0d1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aa50a-f583-4b31-a149-5ce8b7795b4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82a2843-771c-4b06-8ee9-caa83c97b3f8}" ma:internalName="TaxCatchAll" ma:showField="CatchAllData" ma:web="a97aa50a-f583-4b31-a149-5ce8b779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52d0de-3ca1-4729-a086-0395f53bfc46">
      <Terms xmlns="http://schemas.microsoft.com/office/infopath/2007/PartnerControls"/>
    </lcf76f155ced4ddcb4097134ff3c332f>
    <TaxCatchAll xmlns="a97aa50a-f583-4b31-a149-5ce8b7795b45" xsi:nil="true"/>
  </documentManagement>
</p:properties>
</file>

<file path=customXml/itemProps1.xml><?xml version="1.0" encoding="utf-8"?>
<ds:datastoreItem xmlns:ds="http://schemas.openxmlformats.org/officeDocument/2006/customXml" ds:itemID="{81CCD62F-A2BE-47D2-A0F1-9AA25E93DC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52d0de-3ca1-4729-a086-0395f53bfc46"/>
    <ds:schemaRef ds:uri="a97aa50a-f583-4b31-a149-5ce8b779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93C672-D137-4BC9-882B-4E2D54C996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FD82B4-3DBE-4A9C-92A4-775D6722880B}">
  <ds:schemaRefs>
    <ds:schemaRef ds:uri="http://schemas.microsoft.com/office/2006/metadata/properties"/>
    <ds:schemaRef ds:uri="http://schemas.microsoft.com/office/infopath/2007/PartnerControls"/>
    <ds:schemaRef ds:uri="1052d0de-3ca1-4729-a086-0395f53bfc46"/>
    <ds:schemaRef ds:uri="a97aa50a-f583-4b31-a149-5ce8b7795b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Okruhy řešení</vt:lpstr>
      <vt:lpstr>EMU400_počty vozidel</vt:lpstr>
      <vt:lpstr>'Okruhy řešení'!Oblast_tisku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Jadrníček</dc:creator>
  <cp:keywords/>
  <dc:description/>
  <cp:lastModifiedBy>Daniel Jadrníček</cp:lastModifiedBy>
  <cp:revision/>
  <cp:lastPrinted>2025-02-12T09:08:46Z</cp:lastPrinted>
  <dcterms:created xsi:type="dcterms:W3CDTF">2024-07-26T08:05:23Z</dcterms:created>
  <dcterms:modified xsi:type="dcterms:W3CDTF">2025-02-12T09:08:51Z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0x0101009BDF47AD225AD9498E2DFAB8F28EC3C6</vt:lpwstr>
  </property>
  <property fmtid="{D5CDD505-2E9C-101B-9397-08002B2CF9AE}" pid="3" name="MediaServiceImageTags">
    <vt:lpwstr/>
  </property>
</Properties>
</file>